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<sst xmlns="http://schemas.openxmlformats.org/spreadsheetml/2006/main" count="38" uniqueCount="38">
  <si>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賃金　1</t>
  </si>
  <si>
    <t>減価償却費　2</t>
  </si>
  <si>
    <t>地代家賃　3</t>
  </si>
  <si>
    <t>　売上高</t>
  </si>
  <si>
    <t>　製造費合計</t>
  </si>
  <si>
    <t>　製造固定費</t>
  </si>
  <si>
    <t>　製造変動費（下記以外の項目）</t>
  </si>
  <si>
    <t>　販売費一般管理費（固定費）</t>
  </si>
  <si>
    <t>←原価率</t>
  </si>
  <si>
    <t>(a)</t>
  </si>
  <si>
    <t>(ｂ)</t>
  </si>
  <si>
    <t>(c)</t>
  </si>
  <si>
    <t>(d)</t>
  </si>
  <si>
    <t>(e)</t>
  </si>
  <si>
    <t>(f)</t>
  </si>
  <si>
    <t>(g)</t>
  </si>
  <si>
    <t>(h)</t>
  </si>
  <si>
    <t>(i)</t>
  </si>
  <si>
    <t>　年間売上高 【予想】</t>
  </si>
  <si>
    <t>固定費目標額</t>
  </si>
  <si>
    <t>合計</t>
  </si>
  <si>
    <t>(k)</t>
  </si>
  <si>
    <t>販管(e)</t>
  </si>
  <si>
    <t>製造(d)</t>
  </si>
  <si>
    <t>(l)</t>
  </si>
  <si>
    <t>年額ベース</t>
  </si>
  <si>
    <t>月額ベース</t>
  </si>
  <si>
    <t xml:space="preserve"> 【 利益を計上するためには・・・ 】</t>
  </si>
  <si>
    <t>　売上高をあと○○円上昇させる</t>
  </si>
  <si>
    <t>　製造固定費をあと○○円削減する</t>
  </si>
  <si>
    <t>　販管費をあと○○円削減する</t>
  </si>
  <si>
    <t>　損益分岐点売上高（１か月あたり）</t>
  </si>
  <si>
    <t>　損益分岐点売上高（１年あたり）</t>
  </si>
  <si>
    <t>　損益分岐点売上高（経過月数）</t>
  </si>
  <si>
    <t>平成●年●月</t>
  </si>
  <si>
    <t>　期首よりの経過月数</t>
  </si>
  <si>
    <t>←限界利益率</t>
  </si>
  <si>
    <t>損益分岐点分析表（簡易版）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</si>
</sst>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5"/>
      <name val="ＭＳ Ｐ明朝"/>
      <family val="1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HGｺﾞｼｯｸM"/>
      <family val="3"/>
    </font>
    <font>
      <sz val="14"/>
      <name val="HGｺﾞｼｯｸM"/>
      <family val="3"/>
    </font>
    <font>
      <sz val="2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10" xfId="0" applyNumberFormat="1" applyFont="1" applyBorder="1" applyAlignment="1" applyProtection="1">
      <alignment vertical="center"/>
      <protection locked="0"/>
    </xf>
    <xf numFmtId="177" fontId="7" fillId="0" borderId="18" xfId="0" applyNumberFormat="1" applyFont="1" applyBorder="1" applyAlignment="1" applyProtection="1">
      <alignment vertical="center"/>
      <protection locked="0"/>
    </xf>
    <xf numFmtId="177" fontId="7" fillId="0" borderId="19" xfId="0" applyNumberFormat="1" applyFont="1" applyBorder="1" applyAlignment="1" applyProtection="1">
      <alignment vertical="center"/>
      <protection locked="0"/>
    </xf>
    <xf numFmtId="177" fontId="7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2" fillId="13" borderId="22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vertical="center"/>
    </xf>
    <xf numFmtId="0" fontId="2" fillId="13" borderId="23" xfId="0" applyFont="1" applyFill="1" applyBorder="1" applyAlignment="1">
      <alignment vertical="center"/>
    </xf>
    <xf numFmtId="0" fontId="4" fillId="13" borderId="1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vertical="center"/>
    </xf>
    <xf numFmtId="0" fontId="2" fillId="13" borderId="18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vertical="center"/>
    </xf>
    <xf numFmtId="176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13" borderId="14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9" fillId="13" borderId="13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177" fontId="8" fillId="13" borderId="10" xfId="0" applyNumberFormat="1" applyFont="1" applyFill="1" applyBorder="1" applyAlignment="1">
      <alignment horizontal="right" vertical="center"/>
    </xf>
    <xf numFmtId="177" fontId="8" fillId="13" borderId="10" xfId="0" applyNumberFormat="1" applyFont="1" applyFill="1" applyBorder="1" applyAlignment="1">
      <alignment horizontal="right" vertical="center"/>
    </xf>
    <xf numFmtId="177" fontId="8" fillId="13" borderId="18" xfId="0" applyNumberFormat="1" applyFont="1" applyFill="1" applyBorder="1" applyAlignment="1">
      <alignment horizontal="right" vertical="center"/>
    </xf>
    <xf numFmtId="177" fontId="8" fillId="13" borderId="18" xfId="0" applyNumberFormat="1" applyFont="1" applyFill="1" applyBorder="1" applyAlignment="1">
      <alignment horizontal="right" vertical="center"/>
    </xf>
    <xf numFmtId="177" fontId="8" fillId="13" borderId="20" xfId="0" applyNumberFormat="1" applyFont="1" applyFill="1" applyBorder="1" applyAlignment="1">
      <alignment horizontal="right" vertical="center"/>
    </xf>
    <xf numFmtId="177" fontId="8" fillId="13" borderId="20" xfId="0" applyNumberFormat="1" applyFont="1" applyFill="1" applyBorder="1" applyAlignment="1">
      <alignment horizontal="right" vertical="center"/>
    </xf>
    <xf numFmtId="177" fontId="7" fillId="13" borderId="14" xfId="0" applyNumberFormat="1" applyFont="1" applyFill="1" applyBorder="1" applyAlignment="1">
      <alignment horizontal="right" vertical="center"/>
    </xf>
    <xf numFmtId="177" fontId="7" fillId="13" borderId="22" xfId="0" applyNumberFormat="1" applyFont="1" applyFill="1" applyBorder="1" applyAlignment="1">
      <alignment horizontal="right" vertical="center"/>
    </xf>
    <xf numFmtId="177" fontId="7" fillId="13" borderId="10" xfId="0" applyNumberFormat="1" applyFont="1" applyFill="1" applyBorder="1" applyAlignment="1">
      <alignment horizontal="right" vertical="center"/>
    </xf>
    <xf numFmtId="177" fontId="8" fillId="13" borderId="23" xfId="0" applyNumberFormat="1" applyFont="1" applyFill="1" applyBorder="1" applyAlignment="1">
      <alignment vertical="center"/>
    </xf>
    <xf numFmtId="177" fontId="8" fillId="13" borderId="10" xfId="0" applyNumberFormat="1" applyFont="1" applyFill="1" applyBorder="1" applyAlignment="1">
      <alignment vertical="center"/>
    </xf>
    <xf numFmtId="177" fontId="7" fillId="13" borderId="10" xfId="0" applyNumberFormat="1" applyFont="1" applyFill="1" applyBorder="1" applyAlignment="1">
      <alignment vertical="center"/>
    </xf>
    <xf numFmtId="176" fontId="3" fillId="13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9</xdr:row>
      <xdr:rowOff>66675</xdr:rowOff>
    </xdr:from>
    <xdr:to>
      <xdr:col>2</xdr:col>
      <xdr:colOff>1171575</xdr:colOff>
      <xdr:row>18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790700" y="2457450"/>
          <a:ext cx="95250" cy="2924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0</xdr:rowOff>
    </xdr:from>
    <xdr:to>
      <xdr:col>2</xdr:col>
      <xdr:colOff>981075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>
          <a:off x="1152525" y="3962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9</xdr:row>
      <xdr:rowOff>9525</xdr:rowOff>
    </xdr:from>
    <xdr:to>
      <xdr:col>2</xdr:col>
      <xdr:colOff>438150</xdr:colOff>
      <xdr:row>14</xdr:row>
      <xdr:rowOff>0</xdr:rowOff>
    </xdr:to>
    <xdr:sp>
      <xdr:nvSpPr>
        <xdr:cNvPr id="3" name="Line 5"/>
        <xdr:cNvSpPr>
          <a:spLocks/>
        </xdr:cNvSpPr>
      </xdr:nvSpPr>
      <xdr:spPr>
        <a:xfrm>
          <a:off x="1152525" y="24003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24</xdr:row>
      <xdr:rowOff>114300</xdr:rowOff>
    </xdr:from>
    <xdr:to>
      <xdr:col>7</xdr:col>
      <xdr:colOff>590550</xdr:colOff>
      <xdr:row>26</xdr:row>
      <xdr:rowOff>314325</xdr:rowOff>
    </xdr:to>
    <xdr:sp>
      <xdr:nvSpPr>
        <xdr:cNvPr id="4" name="AutoShape 6"/>
        <xdr:cNvSpPr>
          <a:spLocks/>
        </xdr:cNvSpPr>
      </xdr:nvSpPr>
      <xdr:spPr>
        <a:xfrm>
          <a:off x="4800600" y="6934200"/>
          <a:ext cx="2314575" cy="914400"/>
        </a:xfrm>
        <a:prstGeom prst="wedgeRoundRectCallout">
          <a:avLst>
            <a:gd name="adj1" fmla="val -65638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当期純利益が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円（黒字でも赤字でもない）の水準になるための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売上高のことです。</a:t>
          </a:r>
        </a:p>
      </xdr:txBody>
    </xdr:sp>
    <xdr:clientData/>
  </xdr:twoCellAnchor>
  <xdr:twoCellAnchor>
    <xdr:from>
      <xdr:col>4</xdr:col>
      <xdr:colOff>314325</xdr:colOff>
      <xdr:row>26</xdr:row>
      <xdr:rowOff>409575</xdr:rowOff>
    </xdr:from>
    <xdr:to>
      <xdr:col>7</xdr:col>
      <xdr:colOff>590550</xdr:colOff>
      <xdr:row>29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810125" y="7943850"/>
          <a:ext cx="2305050" cy="638175"/>
        </a:xfrm>
        <a:prstGeom prst="wedgeRoundRectCallout">
          <a:avLst>
            <a:gd name="adj1" fmla="val -65703"/>
            <a:gd name="adj2" fmla="val 2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年間売上高の予想金額です。</a:t>
          </a:r>
        </a:p>
      </xdr:txBody>
    </xdr:sp>
    <xdr:clientData/>
  </xdr:twoCellAnchor>
  <xdr:twoCellAnchor>
    <xdr:from>
      <xdr:col>4</xdr:col>
      <xdr:colOff>190500</xdr:colOff>
      <xdr:row>19</xdr:row>
      <xdr:rowOff>123825</xdr:rowOff>
    </xdr:from>
    <xdr:to>
      <xdr:col>7</xdr:col>
      <xdr:colOff>523875</xdr:colOff>
      <xdr:row>22</xdr:row>
      <xdr:rowOff>285750</xdr:rowOff>
    </xdr:to>
    <xdr:sp>
      <xdr:nvSpPr>
        <xdr:cNvPr id="6" name="AutoShape 8"/>
        <xdr:cNvSpPr>
          <a:spLocks/>
        </xdr:cNvSpPr>
      </xdr:nvSpPr>
      <xdr:spPr>
        <a:xfrm>
          <a:off x="4686300" y="5695950"/>
          <a:ext cx="2362200" cy="838200"/>
        </a:xfrm>
        <a:prstGeom prst="wedgeRoundRectCallout">
          <a:avLst>
            <a:gd name="adj1" fmla="val -63305"/>
            <a:gd name="adj2" fmla="val 1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当期純利益が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円（黒字でも赤字でもない）の水準になるための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売上高のことです。</a:t>
          </a:r>
        </a:p>
      </xdr:txBody>
    </xdr:sp>
    <xdr:clientData/>
  </xdr:twoCellAnchor>
  <xdr:twoCellAnchor>
    <xdr:from>
      <xdr:col>3</xdr:col>
      <xdr:colOff>1219200</xdr:colOff>
      <xdr:row>8</xdr:row>
      <xdr:rowOff>257175</xdr:rowOff>
    </xdr:from>
    <xdr:to>
      <xdr:col>4</xdr:col>
      <xdr:colOff>342900</xdr:colOff>
      <xdr:row>10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4429125" y="2333625"/>
          <a:ext cx="4095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180975</xdr:rowOff>
    </xdr:from>
    <xdr:to>
      <xdr:col>4</xdr:col>
      <xdr:colOff>666750</xdr:colOff>
      <xdr:row>15</xdr:row>
      <xdr:rowOff>180975</xdr:rowOff>
    </xdr:to>
    <xdr:sp>
      <xdr:nvSpPr>
        <xdr:cNvPr id="8" name="Line 5"/>
        <xdr:cNvSpPr>
          <a:spLocks/>
        </xdr:cNvSpPr>
      </xdr:nvSpPr>
      <xdr:spPr>
        <a:xfrm flipH="1">
          <a:off x="4829175" y="4457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161925</xdr:rowOff>
    </xdr:from>
    <xdr:to>
      <xdr:col>4</xdr:col>
      <xdr:colOff>342900</xdr:colOff>
      <xdr:row>15</xdr:row>
      <xdr:rowOff>190500</xdr:rowOff>
    </xdr:to>
    <xdr:sp>
      <xdr:nvSpPr>
        <xdr:cNvPr id="9" name="Line 5"/>
        <xdr:cNvSpPr>
          <a:spLocks/>
        </xdr:cNvSpPr>
      </xdr:nvSpPr>
      <xdr:spPr>
        <a:xfrm flipH="1">
          <a:off x="4829175" y="2867025"/>
          <a:ext cx="95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180975</xdr:rowOff>
    </xdr:from>
    <xdr:to>
      <xdr:col>4</xdr:col>
      <xdr:colOff>666750</xdr:colOff>
      <xdr:row>16</xdr:row>
      <xdr:rowOff>180975</xdr:rowOff>
    </xdr:to>
    <xdr:sp>
      <xdr:nvSpPr>
        <xdr:cNvPr id="10" name="Line 5"/>
        <xdr:cNvSpPr>
          <a:spLocks/>
        </xdr:cNvSpPr>
      </xdr:nvSpPr>
      <xdr:spPr>
        <a:xfrm flipH="1">
          <a:off x="4829175" y="4772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1228725</xdr:colOff>
      <xdr:row>16</xdr:row>
      <xdr:rowOff>180975</xdr:rowOff>
    </xdr:from>
    <xdr:to>
      <xdr:col>4</xdr:col>
      <xdr:colOff>342900</xdr:colOff>
      <xdr:row>20</xdr:row>
      <xdr:rowOff>104775</xdr:rowOff>
    </xdr:to>
    <xdr:sp>
      <xdr:nvSpPr>
        <xdr:cNvPr id="11" name="Line 5"/>
        <xdr:cNvSpPr>
          <a:spLocks/>
        </xdr:cNvSpPr>
      </xdr:nvSpPr>
      <xdr:spPr>
        <a:xfrm flipV="1">
          <a:off x="4438650" y="4772025"/>
          <a:ext cx="4000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161925</xdr:rowOff>
    </xdr:from>
    <xdr:to>
      <xdr:col>0</xdr:col>
      <xdr:colOff>95250</xdr:colOff>
      <xdr:row>22</xdr:row>
      <xdr:rowOff>180975</xdr:rowOff>
    </xdr:to>
    <xdr:sp>
      <xdr:nvSpPr>
        <xdr:cNvPr id="12" name="Line 5"/>
        <xdr:cNvSpPr>
          <a:spLocks/>
        </xdr:cNvSpPr>
      </xdr:nvSpPr>
      <xdr:spPr>
        <a:xfrm>
          <a:off x="95250" y="1066800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161925</xdr:rowOff>
    </xdr:from>
    <xdr:to>
      <xdr:col>0</xdr:col>
      <xdr:colOff>323850</xdr:colOff>
      <xdr:row>4</xdr:row>
      <xdr:rowOff>171450</xdr:rowOff>
    </xdr:to>
    <xdr:sp>
      <xdr:nvSpPr>
        <xdr:cNvPr id="13" name="Line 5"/>
        <xdr:cNvSpPr>
          <a:spLocks/>
        </xdr:cNvSpPr>
      </xdr:nvSpPr>
      <xdr:spPr>
        <a:xfrm flipH="1" flipV="1">
          <a:off x="95250" y="106680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180975</xdr:rowOff>
    </xdr:from>
    <xdr:to>
      <xdr:col>1</xdr:col>
      <xdr:colOff>0</xdr:colOff>
      <xdr:row>22</xdr:row>
      <xdr:rowOff>180975</xdr:rowOff>
    </xdr:to>
    <xdr:sp>
      <xdr:nvSpPr>
        <xdr:cNvPr id="14" name="Line 5"/>
        <xdr:cNvSpPr>
          <a:spLocks/>
        </xdr:cNvSpPr>
      </xdr:nvSpPr>
      <xdr:spPr>
        <a:xfrm flipH="1">
          <a:off x="95250" y="6429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4.375" style="1" customWidth="1"/>
    <col min="2" max="2" width="5.00390625" style="6" customWidth="1"/>
    <col min="3" max="3" width="32.75390625" style="1" customWidth="1"/>
    <col min="4" max="4" width="16.875" style="20" customWidth="1"/>
    <col min="5" max="5" width="8.875" style="2" customWidth="1"/>
    <col min="6" max="8" width="8.875" style="1" customWidth="1"/>
    <col min="9" max="9" width="2.125" style="1" customWidth="1"/>
    <col min="10" max="16384" width="9.00390625" style="1" customWidth="1"/>
  </cols>
  <sheetData>
    <row r="1" ht="5.25" customHeight="1"/>
    <row r="2" spans="2:5" ht="30.75" customHeight="1">
      <c r="B2" s="30" t="s">
        <v>37</v>
      </c>
      <c r="D2" s="19"/>
      <c r="E2" s="14"/>
    </row>
    <row r="3" spans="6:8" ht="24.75" customHeight="1">
      <c r="F3" s="45" t="s">
        <v>34</v>
      </c>
      <c r="G3" s="45"/>
      <c r="H3" s="45"/>
    </row>
    <row r="4" spans="6:8" ht="10.5" customHeight="1">
      <c r="F4" s="5"/>
      <c r="G4" s="5"/>
      <c r="H4" s="5"/>
    </row>
    <row r="5" spans="2:5" ht="24.75" customHeight="1">
      <c r="B5" s="7" t="s">
        <v>9</v>
      </c>
      <c r="C5" s="37" t="s">
        <v>3</v>
      </c>
      <c r="D5" s="21"/>
      <c r="E5" s="43">
        <v>1</v>
      </c>
    </row>
    <row r="6" ht="18">
      <c r="E6" s="15"/>
    </row>
    <row r="7" spans="2:7" ht="24.75" customHeight="1">
      <c r="B7" s="7" t="s">
        <v>10</v>
      </c>
      <c r="C7" s="37" t="s">
        <v>4</v>
      </c>
      <c r="D7" s="21"/>
      <c r="E7" s="43" t="e">
        <f>$D7/$D$5</f>
        <v>#DIV/0!</v>
      </c>
      <c r="F7" s="4" t="s">
        <v>8</v>
      </c>
      <c r="G7" s="3"/>
    </row>
    <row r="8" spans="2:7" ht="24.75" customHeight="1">
      <c r="B8" s="7" t="s">
        <v>11</v>
      </c>
      <c r="C8" s="37" t="s">
        <v>6</v>
      </c>
      <c r="D8" s="63">
        <f>D7-D9</f>
        <v>0</v>
      </c>
      <c r="E8" s="43" t="e">
        <f>$D8/$D$5</f>
        <v>#DIV/0!</v>
      </c>
      <c r="F8" s="64" t="e">
        <f>1-E8</f>
        <v>#DIV/0!</v>
      </c>
      <c r="G8" s="4" t="s">
        <v>36</v>
      </c>
    </row>
    <row r="9" spans="2:5" ht="24.75" customHeight="1">
      <c r="B9" s="10" t="s">
        <v>12</v>
      </c>
      <c r="C9" s="42" t="s">
        <v>5</v>
      </c>
      <c r="D9" s="63">
        <f>SUM(D10:D20)</f>
        <v>0</v>
      </c>
      <c r="E9" s="43" t="e">
        <f>$D9/$D$5</f>
        <v>#DIV/0!</v>
      </c>
    </row>
    <row r="10" spans="2:4" ht="24.75" customHeight="1">
      <c r="B10" s="8"/>
      <c r="C10" s="16" t="s">
        <v>0</v>
      </c>
      <c r="D10" s="22"/>
    </row>
    <row r="11" spans="2:4" ht="24.75" customHeight="1">
      <c r="B11" s="8"/>
      <c r="C11" s="17" t="s">
        <v>1</v>
      </c>
      <c r="D11" s="23"/>
    </row>
    <row r="12" spans="2:4" ht="24.75" customHeight="1">
      <c r="B12" s="8"/>
      <c r="C12" s="17" t="s">
        <v>2</v>
      </c>
      <c r="D12" s="23"/>
    </row>
    <row r="13" spans="2:4" ht="24.75" customHeight="1">
      <c r="B13" s="8"/>
      <c r="C13" s="17">
        <v>4</v>
      </c>
      <c r="D13" s="23"/>
    </row>
    <row r="14" spans="2:4" ht="24.75" customHeight="1">
      <c r="B14" s="8"/>
      <c r="C14" s="17">
        <v>5</v>
      </c>
      <c r="D14" s="23"/>
    </row>
    <row r="15" spans="2:8" ht="24.75" customHeight="1">
      <c r="B15" s="8"/>
      <c r="C15" s="17">
        <v>6</v>
      </c>
      <c r="D15" s="23"/>
      <c r="F15" s="44" t="s">
        <v>24</v>
      </c>
      <c r="G15" s="46" t="s">
        <v>19</v>
      </c>
      <c r="H15" s="47"/>
    </row>
    <row r="16" spans="2:8" ht="24.75" customHeight="1">
      <c r="B16" s="8"/>
      <c r="C16" s="17">
        <v>7</v>
      </c>
      <c r="D16" s="23"/>
      <c r="F16" s="44" t="s">
        <v>23</v>
      </c>
      <c r="G16" s="58" t="e">
        <f>D9/(D9+D21)*G18</f>
        <v>#DIV/0!</v>
      </c>
      <c r="H16" s="59"/>
    </row>
    <row r="17" spans="2:8" ht="24.75" customHeight="1">
      <c r="B17" s="8"/>
      <c r="C17" s="17">
        <v>8</v>
      </c>
      <c r="D17" s="23"/>
      <c r="F17" s="44" t="s">
        <v>22</v>
      </c>
      <c r="G17" s="60" t="e">
        <f>G18-G16</f>
        <v>#DIV/0!</v>
      </c>
      <c r="H17" s="60"/>
    </row>
    <row r="18" spans="2:8" ht="24.75" customHeight="1">
      <c r="B18" s="9"/>
      <c r="C18" s="17">
        <v>9</v>
      </c>
      <c r="D18" s="23"/>
      <c r="F18" s="44" t="s">
        <v>20</v>
      </c>
      <c r="G18" s="60" t="e">
        <f>D5*F8</f>
        <v>#DIV/0!</v>
      </c>
      <c r="H18" s="60"/>
    </row>
    <row r="19" spans="3:4" ht="24.75" customHeight="1">
      <c r="C19" s="18">
        <v>10</v>
      </c>
      <c r="D19" s="24"/>
    </row>
    <row r="21" spans="2:4" ht="24.75" customHeight="1">
      <c r="B21" s="7" t="s">
        <v>13</v>
      </c>
      <c r="C21" s="33" t="s">
        <v>7</v>
      </c>
      <c r="D21" s="21"/>
    </row>
    <row r="23" spans="2:8" ht="24.75" customHeight="1">
      <c r="B23" s="7" t="s">
        <v>14</v>
      </c>
      <c r="C23" s="34" t="s">
        <v>33</v>
      </c>
      <c r="D23" s="63" t="e">
        <f>(D21+D9)/F8</f>
        <v>#DIV/0!</v>
      </c>
      <c r="E23" s="13"/>
      <c r="F23" s="12"/>
      <c r="G23" s="12"/>
      <c r="H23" s="12"/>
    </row>
    <row r="24" spans="2:4" ht="24.75" customHeight="1">
      <c r="B24" s="7" t="s">
        <v>15</v>
      </c>
      <c r="C24" s="34" t="s">
        <v>35</v>
      </c>
      <c r="D24" s="27"/>
    </row>
    <row r="25" spans="1:5" ht="22.5" customHeight="1" thickBot="1">
      <c r="A25" s="25"/>
      <c r="B25" s="28"/>
      <c r="C25" s="25"/>
      <c r="D25" s="26"/>
      <c r="E25" s="29"/>
    </row>
    <row r="26" spans="2:4" ht="33.75" customHeight="1" thickBot="1">
      <c r="B26" s="11" t="s">
        <v>16</v>
      </c>
      <c r="C26" s="35" t="s">
        <v>31</v>
      </c>
      <c r="D26" s="61" t="e">
        <f>D23/D24</f>
        <v>#DIV/0!</v>
      </c>
    </row>
    <row r="27" spans="2:4" ht="33.75" customHeight="1" thickBot="1">
      <c r="B27" s="11" t="s">
        <v>17</v>
      </c>
      <c r="C27" s="35" t="s">
        <v>32</v>
      </c>
      <c r="D27" s="61" t="e">
        <f>D26*12</f>
        <v>#DIV/0!</v>
      </c>
    </row>
    <row r="28" ht="15" customHeight="1"/>
    <row r="29" spans="2:4" ht="33.75" customHeight="1">
      <c r="B29" s="7" t="s">
        <v>21</v>
      </c>
      <c r="C29" s="34" t="s">
        <v>18</v>
      </c>
      <c r="D29" s="62" t="e">
        <f>D5*12/D24</f>
        <v>#DIV/0!</v>
      </c>
    </row>
    <row r="30" ht="13.5" customHeight="1"/>
    <row r="31" spans="2:8" ht="24.75" customHeight="1">
      <c r="B31" s="50" t="s">
        <v>27</v>
      </c>
      <c r="C31" s="51"/>
      <c r="D31" s="41" t="s">
        <v>26</v>
      </c>
      <c r="E31" s="48" t="s">
        <v>25</v>
      </c>
      <c r="F31" s="48"/>
      <c r="G31" s="2"/>
      <c r="H31" s="2"/>
    </row>
    <row r="32" spans="2:6" ht="24.75" customHeight="1">
      <c r="B32" s="36"/>
      <c r="C32" s="37" t="s">
        <v>28</v>
      </c>
      <c r="D32" s="52" t="e">
        <f>(D23-D5)/D24</f>
        <v>#DIV/0!</v>
      </c>
      <c r="E32" s="53" t="e">
        <f>D32*12</f>
        <v>#DIV/0!</v>
      </c>
      <c r="F32" s="53"/>
    </row>
    <row r="33" spans="2:6" ht="24.75" customHeight="1">
      <c r="B33" s="36"/>
      <c r="C33" s="38" t="s">
        <v>29</v>
      </c>
      <c r="D33" s="54" t="e">
        <f>(D9-G16)/D24</f>
        <v>#DIV/0!</v>
      </c>
      <c r="E33" s="55" t="e">
        <f>D33*12</f>
        <v>#DIV/0!</v>
      </c>
      <c r="F33" s="55"/>
    </row>
    <row r="34" spans="2:6" ht="24.75" customHeight="1">
      <c r="B34" s="39"/>
      <c r="C34" s="40" t="s">
        <v>30</v>
      </c>
      <c r="D34" s="56" t="e">
        <f>(D21-G17)/D24</f>
        <v>#DIV/0!</v>
      </c>
      <c r="E34" s="57" t="e">
        <f>D34*12</f>
        <v>#DIV/0!</v>
      </c>
      <c r="F34" s="57"/>
    </row>
    <row r="35" spans="2:7" ht="9.75" customHeight="1">
      <c r="B35" s="31"/>
      <c r="C35" s="25"/>
      <c r="D35" s="32"/>
      <c r="E35" s="32"/>
      <c r="F35" s="32"/>
      <c r="G35" s="3"/>
    </row>
    <row r="36" spans="5:8" ht="18">
      <c r="E36" s="49"/>
      <c r="F36" s="49"/>
      <c r="G36" s="49"/>
      <c r="H36" s="49"/>
    </row>
  </sheetData>
  <sheetProtection sheet="1"/>
  <mergeCells count="11">
    <mergeCell ref="E36:H36"/>
    <mergeCell ref="B31:C31"/>
    <mergeCell ref="E32:F32"/>
    <mergeCell ref="E33:F33"/>
    <mergeCell ref="E34:F34"/>
    <mergeCell ref="F3:H3"/>
    <mergeCell ref="G15:H15"/>
    <mergeCell ref="G16:H16"/>
    <mergeCell ref="G17:H17"/>
    <mergeCell ref="G18:H18"/>
    <mergeCell ref="E31:F31"/>
  </mergeCells>
  <printOptions/>
  <pageMargins left="0.2362204724409449" right="0.2362204724409449" top="0.7480314960629921" bottom="0.35433070866141736" header="0.31496062992125984" footer="0.31496062992125984"/>
  <pageSetup blackAndWhite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天野事務所</cp:lastModifiedBy>
  <cp:lastPrinted>2014-09-03T02:47:07Z</cp:lastPrinted>
  <dcterms:created xsi:type="dcterms:W3CDTF">1997-01-08T22:48:59Z</dcterms:created>
  <dcterms:modified xsi:type="dcterms:W3CDTF">2014-09-03T02:51:46Z</dcterms:modified>
  <cp:category/>
  <cp:version/>
  <cp:contentType/>
  <cp:contentStatus/>
</cp:coreProperties>
</file>